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<sst xmlns="http://schemas.openxmlformats.org/spreadsheetml/2006/main" count="90" uniqueCount="55">
  <si>
    <t>КС -2,1</t>
  </si>
  <si>
    <t>Итого:</t>
  </si>
  <si>
    <r>
      <t>Ширина захвата  2</t>
    </r>
    <r>
      <rPr>
        <b/>
        <sz val="10"/>
        <rFont val="Arial Cyr"/>
        <family val="2"/>
      </rPr>
      <t>м</t>
    </r>
  </si>
  <si>
    <t>Укажите размер скидки</t>
  </si>
  <si>
    <r>
      <t xml:space="preserve">Толщина бруса  </t>
    </r>
    <r>
      <rPr>
        <b/>
        <sz val="10"/>
        <rFont val="Arial Cyr"/>
        <family val="2"/>
      </rPr>
      <t>11мм</t>
    </r>
  </si>
  <si>
    <r>
      <t>Стоимость переоборудования</t>
    </r>
    <r>
      <rPr>
        <b/>
        <sz val="10"/>
        <rFont val="Arial Cyr"/>
        <family val="2"/>
      </rPr>
      <t xml:space="preserve"> 6000р.</t>
    </r>
  </si>
  <si>
    <t>Укажите курс ЕВРО</t>
  </si>
  <si>
    <t>Цены действительны до 01.10.2016г.</t>
  </si>
  <si>
    <t>Тел. 8905-383-12-00 факс 8452-744-083 e-mail: 744083@mail.ru</t>
  </si>
  <si>
    <t>1. Детали Российского производства.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</si>
  <si>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</si>
  <si>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</si>
  <si>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</si>
  <si>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</si>
  <si>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</si>
  <si>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</si>
  <si>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</si>
  <si>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</si>
  <si>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</si>
  <si>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</si>
  <si>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1</t>
  </si>
  <si>
    <t>15150-02</t>
  </si>
  <si>
    <t>Полоса, 6мм.</t>
  </si>
  <si>
    <t>шт.</t>
  </si>
  <si>
    <t>2</t>
  </si>
  <si>
    <t>Пластина трения КС-2,1.01</t>
  </si>
  <si>
    <t>3</t>
  </si>
  <si>
    <t>Пластина регулировочная КС-2,1.02</t>
  </si>
  <si>
    <t>4</t>
  </si>
  <si>
    <t>Подкладка под противорежущюю пластину КС-2,1.03</t>
  </si>
  <si>
    <t>5</t>
  </si>
  <si>
    <t>Болт 10*40 ГОСТ7805-70/7798-70 (кл.пр. 5,8)</t>
  </si>
  <si>
    <t>кг.</t>
  </si>
  <si>
    <t>6</t>
  </si>
  <si>
    <t>Гайка М10 ГОСТ  5915-70  (кл.пр.6)</t>
  </si>
  <si>
    <t>7</t>
  </si>
  <si>
    <t>Шайба плоская Н-10 оцинков.</t>
  </si>
  <si>
    <t>НДС 18%</t>
  </si>
  <si>
    <t>ВСЕГО:</t>
  </si>
  <si>
    <t xml:space="preserve"> 2. Детали производства Германии. Цены в Евро.</t>
  </si>
  <si>
    <t>евро</t>
  </si>
  <si>
    <t>руб</t>
  </si>
  <si>
    <t>16502.01</t>
  </si>
  <si>
    <t>Палец двойной 17мм., закрытый, серый</t>
  </si>
  <si>
    <t>10703.01</t>
  </si>
  <si>
    <t>Направляющий палец двойной 17 мм., усиленный</t>
  </si>
  <si>
    <t>16505.01</t>
  </si>
  <si>
    <t>Палец тройной 17мм., закрытый, серый</t>
  </si>
  <si>
    <t>10966.03</t>
  </si>
  <si>
    <t>Сегмент Про-Кат с мелкой насечкой</t>
  </si>
  <si>
    <t>Спинка косы на 31 сегмент (2400мм)</t>
  </si>
  <si>
    <t>Болт М6*28 для планок головки ножа  жатки</t>
  </si>
  <si>
    <t>Болт зубчатый М6*16 для крепления сегментов</t>
  </si>
  <si>
    <t>Гайка с фланцем крепления сегментов</t>
  </si>
  <si>
    <t>Запрессовочная гайка  для планок головки ножа М6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</si>
</sst>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р.&quot;_-;\-* #,##0.00&quot;р.&quot;_-;_-* \-??&quot;р.&quot;_-;_-@_-"/>
    <numFmt numFmtId="166" formatCode="0%"/>
    <numFmt numFmtId="167" formatCode="@"/>
    <numFmt numFmtId="168" formatCode="0.0000"/>
    <numFmt numFmtId="169" formatCode="#,##0.00"/>
    <numFmt numFmtId="170" formatCode="0.00"/>
    <numFmt numFmtId="171" formatCode="#,##0.000"/>
    <numFmt numFmtId="172" formatCode="#,##0.00_р_."/>
  </numFmts>
  <fonts count="23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b/>
      <sz val="14"/>
      <color indexed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9"/>
      <name val="Arial Cyr"/>
      <family val="2"/>
    </font>
    <font>
      <b/>
      <i/>
      <sz val="9"/>
      <color indexed="10"/>
      <name val="Arial Cyr"/>
      <family val="2"/>
    </font>
    <font>
      <sz val="10"/>
      <color indexed="12"/>
      <name val="Arial Cyr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9"/>
      <name val="Arial Cyr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3" fillId="0" borderId="0">
      <alignment/>
      <protection/>
    </xf>
    <xf numFmtId="166" fontId="0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right"/>
    </xf>
    <xf numFmtId="164" fontId="0" fillId="0" borderId="0" xfId="0" applyAlignment="1">
      <alignment vertical="center" wrapText="1"/>
    </xf>
    <xf numFmtId="164" fontId="4" fillId="2" borderId="0" xfId="0" applyFont="1" applyFill="1" applyAlignment="1">
      <alignment vertical="center" wrapText="1"/>
    </xf>
    <xf numFmtId="164" fontId="5" fillId="0" borderId="0" xfId="0" applyFont="1" applyAlignment="1">
      <alignment vertical="center" wrapText="1"/>
    </xf>
    <xf numFmtId="164" fontId="4" fillId="2" borderId="0" xfId="0" applyFont="1" applyFill="1" applyBorder="1" applyAlignment="1">
      <alignment horizontal="left" vertical="center" wrapText="1"/>
    </xf>
    <xf numFmtId="165" fontId="4" fillId="2" borderId="0" xfId="17" applyFont="1" applyFill="1" applyBorder="1" applyAlignment="1" applyProtection="1">
      <alignment horizontal="center" vertical="center" wrapText="1"/>
      <protection/>
    </xf>
    <xf numFmtId="164" fontId="3" fillId="0" borderId="0" xfId="23" applyFont="1" applyAlignment="1">
      <alignment vertical="center"/>
      <protection/>
    </xf>
    <xf numFmtId="164" fontId="3" fillId="0" borderId="0" xfId="23">
      <alignment/>
      <protection/>
    </xf>
    <xf numFmtId="164" fontId="7" fillId="0" borderId="0" xfId="0" applyFont="1" applyBorder="1" applyAlignment="1">
      <alignment horizontal="left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4" fontId="8" fillId="0" borderId="0" xfId="23" applyFont="1">
      <alignment/>
      <protection/>
    </xf>
    <xf numFmtId="164" fontId="9" fillId="0" borderId="0" xfId="23" applyFont="1">
      <alignment/>
      <protection/>
    </xf>
    <xf numFmtId="164" fontId="6" fillId="0" borderId="0" xfId="23" applyFont="1" applyAlignment="1">
      <alignment vertical="center" wrapText="1"/>
      <protection/>
    </xf>
    <xf numFmtId="164" fontId="6" fillId="0" borderId="0" xfId="23" applyFont="1" applyAlignment="1">
      <alignment vertical="center"/>
      <protection/>
    </xf>
    <xf numFmtId="167" fontId="3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horizontal="center" vertical="center" wrapText="1"/>
    </xf>
    <xf numFmtId="168" fontId="4" fillId="0" borderId="0" xfId="19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Font="1" applyBorder="1" applyAlignment="1">
      <alignment vertical="center" wrapText="1"/>
    </xf>
    <xf numFmtId="164" fontId="7" fillId="0" borderId="0" xfId="0" applyFont="1" applyAlignment="1">
      <alignment horizontal="left" vertical="center" wrapText="1"/>
    </xf>
    <xf numFmtId="164" fontId="10" fillId="0" borderId="0" xfId="0" applyFont="1" applyAlignment="1">
      <alignment vertical="center"/>
    </xf>
    <xf numFmtId="164" fontId="11" fillId="0" borderId="0" xfId="0" applyFont="1" applyAlignment="1">
      <alignment vertical="center"/>
    </xf>
    <xf numFmtId="164" fontId="12" fillId="0" borderId="0" xfId="20" applyNumberFormat="1" applyFont="1" applyFill="1" applyBorder="1" applyAlignment="1" applyProtection="1">
      <alignment horizontal="left" vertical="center"/>
      <protection/>
    </xf>
    <xf numFmtId="164" fontId="14" fillId="0" borderId="0" xfId="20" applyNumberFormat="1" applyFont="1" applyFill="1" applyBorder="1" applyAlignment="1" applyProtection="1">
      <alignment horizontal="center" vertical="center"/>
      <protection/>
    </xf>
    <xf numFmtId="164" fontId="15" fillId="0" borderId="0" xfId="0" applyFont="1" applyAlignment="1">
      <alignment/>
    </xf>
    <xf numFmtId="164" fontId="16" fillId="0" borderId="0" xfId="0" applyFont="1" applyBorder="1" applyAlignment="1">
      <alignment vertical="center"/>
    </xf>
    <xf numFmtId="164" fontId="17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9" fillId="0" borderId="1" xfId="0" applyFont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 wrapText="1"/>
    </xf>
    <xf numFmtId="164" fontId="20" fillId="0" borderId="3" xfId="0" applyFont="1" applyBorder="1" applyAlignment="1">
      <alignment horizontal="center" vertical="center" wrapText="1"/>
    </xf>
    <xf numFmtId="164" fontId="20" fillId="3" borderId="3" xfId="0" applyNumberFormat="1" applyFont="1" applyFill="1" applyBorder="1" applyAlignment="1">
      <alignment horizontal="center" vertical="center" wrapText="1"/>
    </xf>
    <xf numFmtId="166" fontId="20" fillId="0" borderId="3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164" fontId="3" fillId="0" borderId="1" xfId="0" applyFont="1" applyFill="1" applyBorder="1" applyAlignment="1">
      <alignment horizontal="center"/>
    </xf>
    <xf numFmtId="169" fontId="21" fillId="0" borderId="1" xfId="0" applyNumberFormat="1" applyFont="1" applyBorder="1" applyAlignment="1">
      <alignment horizontal="right"/>
    </xf>
    <xf numFmtId="169" fontId="21" fillId="3" borderId="1" xfId="0" applyNumberFormat="1" applyFont="1" applyFill="1" applyBorder="1" applyAlignment="1">
      <alignment horizontal="right" vertical="top" wrapText="1"/>
    </xf>
    <xf numFmtId="169" fontId="21" fillId="3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wrapText="1"/>
    </xf>
    <xf numFmtId="164" fontId="3" fillId="0" borderId="1" xfId="23" applyFont="1" applyFill="1" applyBorder="1" applyAlignment="1">
      <alignment vertical="center" wrapText="1"/>
      <protection/>
    </xf>
    <xf numFmtId="164" fontId="3" fillId="0" borderId="1" xfId="23" applyFont="1" applyFill="1" applyBorder="1" applyAlignment="1">
      <alignment horizontal="center" vertical="center" wrapText="1"/>
      <protection/>
    </xf>
    <xf numFmtId="170" fontId="3" fillId="0" borderId="1" xfId="23" applyNumberFormat="1" applyBorder="1">
      <alignment/>
      <protection/>
    </xf>
    <xf numFmtId="164" fontId="3" fillId="0" borderId="1" xfId="23" applyNumberFormat="1" applyFont="1" applyBorder="1" applyAlignment="1">
      <alignment vertical="center" wrapText="1"/>
      <protection/>
    </xf>
    <xf numFmtId="164" fontId="3" fillId="0" borderId="1" xfId="23" applyFont="1" applyBorder="1" applyAlignment="1">
      <alignment horizontal="center" vertical="center" wrapText="1"/>
      <protection/>
    </xf>
    <xf numFmtId="164" fontId="3" fillId="0" borderId="0" xfId="0" applyFont="1" applyBorder="1" applyAlignment="1">
      <alignment horizontal="center"/>
    </xf>
    <xf numFmtId="164" fontId="6" fillId="0" borderId="4" xfId="0" applyFont="1" applyBorder="1" applyAlignment="1">
      <alignment/>
    </xf>
    <xf numFmtId="164" fontId="6" fillId="0" borderId="5" xfId="0" applyFont="1" applyBorder="1" applyAlignment="1">
      <alignment/>
    </xf>
    <xf numFmtId="169" fontId="22" fillId="0" borderId="5" xfId="0" applyNumberFormat="1" applyFont="1" applyFill="1" applyBorder="1" applyAlignment="1">
      <alignment horizontal="right" vertical="top" wrapText="1"/>
    </xf>
    <xf numFmtId="169" fontId="22" fillId="3" borderId="1" xfId="0" applyNumberFormat="1" applyFont="1" applyFill="1" applyBorder="1" applyAlignment="1">
      <alignment horizontal="right" vertical="top" wrapText="1"/>
    </xf>
    <xf numFmtId="169" fontId="22" fillId="0" borderId="1" xfId="0" applyNumberFormat="1" applyFont="1" applyFill="1" applyBorder="1" applyAlignment="1">
      <alignment horizontal="right" vertical="top" wrapText="1"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9" fontId="22" fillId="0" borderId="7" xfId="0" applyNumberFormat="1" applyFont="1" applyFill="1" applyBorder="1" applyAlignment="1">
      <alignment horizontal="right" vertical="top" wrapText="1"/>
    </xf>
    <xf numFmtId="164" fontId="6" fillId="0" borderId="0" xfId="0" applyFont="1" applyBorder="1" applyAlignment="1">
      <alignment/>
    </xf>
    <xf numFmtId="169" fontId="22" fillId="0" borderId="0" xfId="0" applyNumberFormat="1" applyFont="1" applyFill="1" applyBorder="1" applyAlignment="1">
      <alignment horizontal="right" vertical="top" wrapText="1"/>
    </xf>
    <xf numFmtId="164" fontId="3" fillId="0" borderId="0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6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vertical="center" wrapText="1"/>
    </xf>
    <xf numFmtId="164" fontId="3" fillId="0" borderId="1" xfId="0" applyFont="1" applyFill="1" applyBorder="1" applyAlignment="1">
      <alignment horizontal="center" vertical="center" wrapText="1"/>
    </xf>
    <xf numFmtId="171" fontId="0" fillId="0" borderId="1" xfId="0" applyNumberFormat="1" applyBorder="1" applyAlignment="1">
      <alignment vertical="center" wrapText="1"/>
    </xf>
    <xf numFmtId="171" fontId="3" fillId="3" borderId="1" xfId="0" applyNumberFormat="1" applyFont="1" applyFill="1" applyBorder="1" applyAlignment="1">
      <alignment horizontal="right" vertical="center" wrapText="1"/>
    </xf>
    <xf numFmtId="171" fontId="21" fillId="0" borderId="1" xfId="0" applyNumberFormat="1" applyFont="1" applyBorder="1" applyAlignment="1">
      <alignment horizontal="right" vertical="center" wrapText="1"/>
    </xf>
    <xf numFmtId="170" fontId="3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 wrapText="1"/>
    </xf>
    <xf numFmtId="164" fontId="6" fillId="0" borderId="5" xfId="0" applyFont="1" applyBorder="1" applyAlignment="1">
      <alignment vertical="center" wrapText="1"/>
    </xf>
    <xf numFmtId="169" fontId="3" fillId="0" borderId="5" xfId="0" applyNumberFormat="1" applyFont="1" applyBorder="1" applyAlignment="1">
      <alignment horizontal="right" vertical="center" wrapText="1"/>
    </xf>
    <xf numFmtId="171" fontId="6" fillId="3" borderId="3" xfId="0" applyNumberFormat="1" applyFont="1" applyFill="1" applyBorder="1" applyAlignment="1">
      <alignment horizontal="right" vertical="center" wrapText="1"/>
    </xf>
    <xf numFmtId="171" fontId="6" fillId="0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vertical="center" wrapText="1"/>
    </xf>
    <xf numFmtId="169" fontId="3" fillId="0" borderId="7" xfId="0" applyNumberFormat="1" applyFont="1" applyBorder="1" applyAlignment="1">
      <alignment horizontal="right" vertical="center" wrapText="1"/>
    </xf>
    <xf numFmtId="171" fontId="6" fillId="3" borderId="1" xfId="0" applyNumberFormat="1" applyFont="1" applyFill="1" applyBorder="1" applyAlignment="1">
      <alignment horizontal="right" vertical="center" wrapText="1"/>
    </xf>
    <xf numFmtId="171" fontId="6" fillId="0" borderId="1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Гиперссылка 2" xfId="21"/>
    <cellStyle name="Денежный 2" xfId="22"/>
    <cellStyle name="Обычный 2" xfId="23"/>
    <cellStyle name="Процентны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1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1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44083@mail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C1" sqref="C1:C65536"/>
    </sheetView>
  </sheetViews>
  <sheetFormatPr defaultColWidth="9.140625" defaultRowHeight="15"/>
  <cols>
    <col min="1" max="1" width="4.57421875" style="1" customWidth="1"/>
    <col min="2" max="2" width="8.7109375" style="2" customWidth="1"/>
    <col min="3" max="3" width="41.8515625" style="0" customWidth="1"/>
    <col min="4" max="4" width="5.00390625" style="0" customWidth="1"/>
    <col min="5" max="5" width="6.421875" style="1" customWidth="1"/>
    <col min="6" max="6" width="6.8515625" style="0" customWidth="1"/>
    <col min="7" max="7" width="11.140625" style="0" customWidth="1"/>
    <col min="8" max="8" width="11.28125" style="0" customWidth="1"/>
    <col min="9" max="9" width="13.7109375" style="0" customWidth="1"/>
    <col min="10" max="10" width="9.7109375" style="0" customWidth="1"/>
    <col min="11" max="11" width="10.57421875" style="0" customWidth="1"/>
  </cols>
  <sheetData>
    <row r="1" spans="1:14" ht="23.25" customHeight="1">
      <c r="A1" s="3"/>
      <c r="B1" s="3"/>
      <c r="C1" s="4" t="s">
        <v>0</v>
      </c>
      <c r="D1" s="5"/>
      <c r="E1" s="3"/>
      <c r="F1" s="6" t="s">
        <v>1</v>
      </c>
      <c r="G1" s="6"/>
      <c r="H1" s="7">
        <f>I23+K40</f>
        <v>18600.85</v>
      </c>
      <c r="I1" s="7"/>
      <c r="J1" s="8"/>
      <c r="K1" s="9"/>
      <c r="L1" s="9"/>
      <c r="M1" s="9"/>
      <c r="N1" s="9"/>
    </row>
    <row r="2" spans="1:14" ht="13.5" customHeight="1">
      <c r="A2" s="3"/>
      <c r="B2" s="3"/>
      <c r="C2" s="3" t="s">
        <v>2</v>
      </c>
      <c r="D2" s="5"/>
      <c r="E2" s="3"/>
      <c r="F2" s="10" t="s">
        <v>3</v>
      </c>
      <c r="G2" s="10"/>
      <c r="H2" s="11">
        <v>0.05</v>
      </c>
      <c r="I2" s="11"/>
      <c r="J2" s="12"/>
      <c r="K2" s="9"/>
      <c r="L2" s="9"/>
      <c r="M2" s="9"/>
      <c r="N2" s="9"/>
    </row>
    <row r="3" spans="1:14" ht="12.75" customHeight="1">
      <c r="A3" s="3"/>
      <c r="B3" s="3"/>
      <c r="C3" s="3" t="s">
        <v>4</v>
      </c>
      <c r="D3" s="3"/>
      <c r="E3" s="3"/>
      <c r="F3" s="10"/>
      <c r="G3" s="10"/>
      <c r="H3" s="11"/>
      <c r="I3" s="11"/>
      <c r="J3" s="13"/>
      <c r="K3" s="14"/>
      <c r="L3" s="14"/>
      <c r="M3" s="15"/>
      <c r="N3" s="14"/>
    </row>
    <row r="4" spans="1:14" ht="13.5" customHeight="1">
      <c r="A4" s="16"/>
      <c r="B4" s="16"/>
      <c r="C4" s="17" t="s">
        <v>5</v>
      </c>
      <c r="D4" s="18"/>
      <c r="E4" s="18"/>
      <c r="F4" s="10" t="s">
        <v>6</v>
      </c>
      <c r="G4" s="10"/>
      <c r="H4" s="19">
        <v>71</v>
      </c>
      <c r="I4" s="19"/>
      <c r="J4" s="13"/>
      <c r="K4" s="14"/>
      <c r="L4" s="14"/>
      <c r="M4" s="14"/>
      <c r="N4" s="14"/>
    </row>
    <row r="5" spans="2:14" ht="13.5" customHeight="1">
      <c r="B5" s="16"/>
      <c r="C5" s="20"/>
      <c r="D5" s="18"/>
      <c r="E5" s="18"/>
      <c r="F5" s="10"/>
      <c r="G5" s="10"/>
      <c r="H5" s="19"/>
      <c r="I5" s="19"/>
      <c r="J5" s="13"/>
      <c r="K5" s="14"/>
      <c r="L5" s="14"/>
      <c r="M5" s="14"/>
      <c r="N5" s="14"/>
    </row>
    <row r="6" spans="2:14" ht="13.5" customHeight="1">
      <c r="B6" s="16"/>
      <c r="C6" s="20"/>
      <c r="D6" s="18"/>
      <c r="E6" s="18"/>
      <c r="F6" s="21"/>
      <c r="G6" s="21"/>
      <c r="H6" s="19"/>
      <c r="I6" s="19"/>
      <c r="J6" s="13"/>
      <c r="K6" s="14"/>
      <c r="L6" s="14"/>
      <c r="M6" s="14"/>
      <c r="N6" s="14"/>
    </row>
    <row r="7" spans="1:14" ht="13.5" customHeight="1">
      <c r="A7" s="22" t="s">
        <v>7</v>
      </c>
      <c r="B7" s="16"/>
      <c r="C7" s="20"/>
      <c r="D7" s="18"/>
      <c r="E7" s="18"/>
      <c r="F7" s="21"/>
      <c r="G7" s="21"/>
      <c r="H7" s="19"/>
      <c r="I7" s="19"/>
      <c r="J7" s="13"/>
      <c r="K7" s="14"/>
      <c r="L7" s="14"/>
      <c r="M7" s="14"/>
      <c r="N7" s="14"/>
    </row>
    <row r="8" spans="1:14" ht="13.5" customHeight="1">
      <c r="A8" s="23"/>
      <c r="B8" s="16"/>
      <c r="C8" s="20"/>
      <c r="D8" s="18"/>
      <c r="E8" s="18"/>
      <c r="F8" s="21"/>
      <c r="G8" s="21"/>
      <c r="H8" s="19"/>
      <c r="I8" s="19"/>
      <c r="J8" s="13"/>
      <c r="K8" s="14"/>
      <c r="L8" s="14"/>
      <c r="M8" s="14"/>
      <c r="N8" s="14"/>
    </row>
    <row r="9" spans="1:14" s="26" customFormat="1" ht="13.5" customHeight="1">
      <c r="A9" s="24" t="s">
        <v>8</v>
      </c>
      <c r="B9" s="24"/>
      <c r="C9" s="24"/>
      <c r="D9" s="25"/>
      <c r="E9" s="25"/>
      <c r="F9" s="21"/>
      <c r="G9" s="21"/>
      <c r="H9" s="19"/>
      <c r="I9" s="19"/>
      <c r="J9" s="13"/>
      <c r="K9" s="14"/>
      <c r="L9" s="14"/>
      <c r="M9" s="14"/>
      <c r="N9" s="14"/>
    </row>
    <row r="10" spans="1:14" ht="13.5" customHeight="1">
      <c r="A10" s="27" t="s">
        <v>9</v>
      </c>
      <c r="B10" s="28"/>
      <c r="C10" s="28"/>
      <c r="D10" s="28"/>
      <c r="E10" s="29"/>
      <c r="F10" s="3"/>
      <c r="G10" s="3"/>
      <c r="H10" s="3"/>
      <c r="I10" s="3"/>
      <c r="J10" s="13"/>
      <c r="K10" s="14"/>
      <c r="L10" s="14"/>
      <c r="M10" s="14"/>
      <c r="N10" s="14"/>
    </row>
    <row r="11" spans="1:9" ht="14.25" customHeight="1">
      <c r="A11" s="30" t="s">
        <v>10</v>
      </c>
      <c r="B11" s="31" t="s">
        <v>11</v>
      </c>
      <c r="C11" s="31" t="s">
        <v>12</v>
      </c>
      <c r="D11" s="31" t="s">
        <v>13</v>
      </c>
      <c r="E11" s="31" t="s">
        <v>14</v>
      </c>
      <c r="F11" s="32" t="s">
        <v>15</v>
      </c>
      <c r="G11" s="32"/>
      <c r="H11" s="32" t="s">
        <v>16</v>
      </c>
      <c r="I11" s="32"/>
    </row>
    <row r="12" spans="1:9" ht="12.75">
      <c r="A12" s="30"/>
      <c r="B12" s="31"/>
      <c r="C12" s="31"/>
      <c r="D12" s="31"/>
      <c r="E12" s="31"/>
      <c r="F12" s="33" t="s">
        <v>17</v>
      </c>
      <c r="G12" s="34" t="s">
        <v>18</v>
      </c>
      <c r="H12" s="33" t="s">
        <v>17</v>
      </c>
      <c r="I12" s="34" t="s">
        <v>18</v>
      </c>
    </row>
    <row r="13" spans="1:9" ht="12.75">
      <c r="A13" s="30"/>
      <c r="B13" s="31"/>
      <c r="C13" s="31"/>
      <c r="D13" s="31"/>
      <c r="E13" s="31"/>
      <c r="F13" s="35"/>
      <c r="G13" s="36" t="s">
        <v>19</v>
      </c>
      <c r="H13" s="37">
        <f>H2</f>
        <v>0.05</v>
      </c>
      <c r="I13" s="36" t="s">
        <v>19</v>
      </c>
    </row>
    <row r="14" spans="1:9" ht="13.5" customHeight="1">
      <c r="A14" s="38" t="s">
        <v>20</v>
      </c>
      <c r="B14" s="38" t="s">
        <v>21</v>
      </c>
      <c r="C14" s="39" t="s">
        <v>22</v>
      </c>
      <c r="D14" s="40" t="s">
        <v>23</v>
      </c>
      <c r="E14" s="40">
        <v>7</v>
      </c>
      <c r="F14" s="41">
        <v>79.06</v>
      </c>
      <c r="G14" s="42">
        <f aca="true" t="shared" si="0" ref="G14:G20">F14*E14</f>
        <v>553.4200000000001</v>
      </c>
      <c r="H14" s="41">
        <f>F14-F14*H$2</f>
        <v>75.11</v>
      </c>
      <c r="I14" s="43">
        <f aca="true" t="shared" si="1" ref="I14:I20">H14*E14</f>
        <v>525.77</v>
      </c>
    </row>
    <row r="15" spans="1:9" ht="13.5" customHeight="1">
      <c r="A15" s="38" t="s">
        <v>24</v>
      </c>
      <c r="B15" s="38"/>
      <c r="C15" s="39" t="s">
        <v>25</v>
      </c>
      <c r="D15" s="40" t="s">
        <v>23</v>
      </c>
      <c r="E15" s="40">
        <v>1</v>
      </c>
      <c r="F15" s="41">
        <v>486.67</v>
      </c>
      <c r="G15" s="42">
        <f t="shared" si="0"/>
        <v>486.67</v>
      </c>
      <c r="H15" s="41">
        <f>F15-F15*H$2</f>
        <v>462.34</v>
      </c>
      <c r="I15" s="43">
        <f t="shared" si="1"/>
        <v>462.34</v>
      </c>
    </row>
    <row r="16" spans="1:9" ht="13.5" customHeight="1">
      <c r="A16" s="38" t="s">
        <v>26</v>
      </c>
      <c r="B16" s="38"/>
      <c r="C16" s="39" t="s">
        <v>27</v>
      </c>
      <c r="D16" s="40" t="s">
        <v>23</v>
      </c>
      <c r="E16" s="40">
        <v>1</v>
      </c>
      <c r="F16" s="41">
        <v>164.19</v>
      </c>
      <c r="G16" s="42">
        <f t="shared" si="0"/>
        <v>164.19</v>
      </c>
      <c r="H16" s="41">
        <f>F16-F16*H$2</f>
        <v>155.98</v>
      </c>
      <c r="I16" s="43">
        <f t="shared" si="1"/>
        <v>155.98</v>
      </c>
    </row>
    <row r="17" spans="1:9" ht="27" customHeight="1">
      <c r="A17" s="38" t="s">
        <v>28</v>
      </c>
      <c r="B17" s="38"/>
      <c r="C17" s="44" t="s">
        <v>29</v>
      </c>
      <c r="D17" s="40" t="s">
        <v>23</v>
      </c>
      <c r="E17" s="40">
        <v>2</v>
      </c>
      <c r="F17" s="41">
        <v>78.82</v>
      </c>
      <c r="G17" s="42">
        <f t="shared" si="0"/>
        <v>157.64</v>
      </c>
      <c r="H17" s="41">
        <f>F17-F17*H$2</f>
        <v>74.88</v>
      </c>
      <c r="I17" s="43">
        <f t="shared" si="1"/>
        <v>149.76</v>
      </c>
    </row>
    <row r="18" spans="1:9" ht="12.75">
      <c r="A18" s="38" t="s">
        <v>30</v>
      </c>
      <c r="B18" s="38"/>
      <c r="C18" s="45" t="s">
        <v>31</v>
      </c>
      <c r="D18" s="46" t="s">
        <v>32</v>
      </c>
      <c r="E18" s="46">
        <v>1</v>
      </c>
      <c r="F18" s="47">
        <v>93.68</v>
      </c>
      <c r="G18" s="42">
        <f t="shared" si="0"/>
        <v>93.68</v>
      </c>
      <c r="H18" s="41">
        <f>F18</f>
        <v>93.68</v>
      </c>
      <c r="I18" s="43">
        <f t="shared" si="1"/>
        <v>93.68</v>
      </c>
    </row>
    <row r="19" spans="1:9" ht="13.5" customHeight="1">
      <c r="A19" s="38" t="s">
        <v>33</v>
      </c>
      <c r="B19" s="38"/>
      <c r="C19" s="48" t="s">
        <v>34</v>
      </c>
      <c r="D19" s="49" t="s">
        <v>32</v>
      </c>
      <c r="E19" s="49">
        <v>0.4</v>
      </c>
      <c r="F19" s="47">
        <v>114.48</v>
      </c>
      <c r="G19" s="42">
        <f t="shared" si="0"/>
        <v>45.79</v>
      </c>
      <c r="H19" s="41">
        <f>F19</f>
        <v>114.48</v>
      </c>
      <c r="I19" s="43">
        <f t="shared" si="1"/>
        <v>45.79</v>
      </c>
    </row>
    <row r="20" spans="1:9" ht="13.5" customHeight="1">
      <c r="A20" s="38" t="s">
        <v>35</v>
      </c>
      <c r="B20" s="38"/>
      <c r="C20" s="45" t="s">
        <v>36</v>
      </c>
      <c r="D20" s="46" t="s">
        <v>32</v>
      </c>
      <c r="E20" s="46">
        <v>0.11</v>
      </c>
      <c r="F20" s="47">
        <v>116.53</v>
      </c>
      <c r="G20" s="42">
        <f t="shared" si="0"/>
        <v>12.82</v>
      </c>
      <c r="H20" s="41">
        <f>F20</f>
        <v>116.53</v>
      </c>
      <c r="I20" s="43">
        <f t="shared" si="1"/>
        <v>12.82</v>
      </c>
    </row>
    <row r="21" spans="1:9" ht="13.5" customHeight="1">
      <c r="A21" s="50"/>
      <c r="B21" s="50"/>
      <c r="C21" s="51" t="s">
        <v>1</v>
      </c>
      <c r="D21" s="52"/>
      <c r="E21" s="52"/>
      <c r="F21" s="53"/>
      <c r="G21" s="54">
        <f>SUM(G14:G20)</f>
        <v>1514.21</v>
      </c>
      <c r="H21" s="55"/>
      <c r="I21" s="54">
        <f>SUM(I14:I20)</f>
        <v>1446.1399999999999</v>
      </c>
    </row>
    <row r="22" spans="1:9" ht="13.5" customHeight="1">
      <c r="A22" s="50"/>
      <c r="B22" s="50"/>
      <c r="C22" s="56" t="s">
        <v>37</v>
      </c>
      <c r="D22" s="57"/>
      <c r="E22" s="57"/>
      <c r="F22" s="58"/>
      <c r="G22" s="54">
        <f>G21*18%</f>
        <v>272.56</v>
      </c>
      <c r="H22" s="55"/>
      <c r="I22" s="54">
        <f>I21*18%</f>
        <v>260.31</v>
      </c>
    </row>
    <row r="23" spans="1:9" ht="13.5" customHeight="1">
      <c r="A23" s="50"/>
      <c r="B23" s="50"/>
      <c r="C23" s="56" t="s">
        <v>38</v>
      </c>
      <c r="D23" s="57"/>
      <c r="E23" s="57"/>
      <c r="F23" s="58"/>
      <c r="G23" s="54">
        <f>G21+G22</f>
        <v>1786.77</v>
      </c>
      <c r="H23" s="55"/>
      <c r="I23" s="54">
        <f>I21+I22</f>
        <v>1706.4499999999998</v>
      </c>
    </row>
    <row r="24" spans="1:9" ht="13.5" customHeight="1">
      <c r="A24" s="50"/>
      <c r="B24" s="50"/>
      <c r="C24" s="59"/>
      <c r="D24" s="59"/>
      <c r="E24" s="59"/>
      <c r="F24" s="60"/>
      <c r="G24" s="60"/>
      <c r="H24" s="60"/>
      <c r="I24" s="60"/>
    </row>
    <row r="25" spans="1:9" ht="12.75" customHeight="1">
      <c r="A25" s="27" t="s">
        <v>39</v>
      </c>
      <c r="B25" s="50"/>
      <c r="C25" s="61"/>
      <c r="D25" s="62"/>
      <c r="E25" s="62"/>
      <c r="F25" s="62"/>
      <c r="G25" s="62"/>
      <c r="H25" s="62"/>
      <c r="I25" s="62"/>
    </row>
    <row r="26" spans="1:11" ht="14.25" customHeight="1">
      <c r="A26" s="30" t="s">
        <v>10</v>
      </c>
      <c r="B26" s="31" t="s">
        <v>11</v>
      </c>
      <c r="C26" s="31" t="s">
        <v>12</v>
      </c>
      <c r="D26" s="31" t="s">
        <v>13</v>
      </c>
      <c r="E26" s="31" t="s">
        <v>14</v>
      </c>
      <c r="F26" s="32" t="s">
        <v>15</v>
      </c>
      <c r="G26" s="32"/>
      <c r="H26" s="32" t="s">
        <v>16</v>
      </c>
      <c r="I26" s="32"/>
      <c r="K26" s="32" t="s">
        <v>16</v>
      </c>
    </row>
    <row r="27" spans="1:11" ht="12.75">
      <c r="A27" s="30"/>
      <c r="B27" s="31"/>
      <c r="C27" s="31"/>
      <c r="D27" s="31"/>
      <c r="E27" s="31"/>
      <c r="F27" s="33" t="s">
        <v>17</v>
      </c>
      <c r="G27" s="34" t="s">
        <v>18</v>
      </c>
      <c r="H27" s="33" t="s">
        <v>17</v>
      </c>
      <c r="I27" s="34" t="s">
        <v>18</v>
      </c>
      <c r="J27" s="63"/>
      <c r="K27" s="34" t="s">
        <v>18</v>
      </c>
    </row>
    <row r="28" spans="1:11" ht="13.5" customHeight="1">
      <c r="A28" s="30"/>
      <c r="B28" s="31"/>
      <c r="C28" s="31"/>
      <c r="D28" s="31"/>
      <c r="E28" s="31"/>
      <c r="F28" s="35"/>
      <c r="G28" s="36" t="s">
        <v>40</v>
      </c>
      <c r="H28" s="37">
        <f>H2</f>
        <v>0.05</v>
      </c>
      <c r="I28" s="36" t="s">
        <v>40</v>
      </c>
      <c r="J28" s="63"/>
      <c r="K28" s="36" t="s">
        <v>41</v>
      </c>
    </row>
    <row r="29" spans="1:11" ht="26.25" customHeight="1">
      <c r="A29" s="64">
        <v>1</v>
      </c>
      <c r="B29" s="65" t="s">
        <v>42</v>
      </c>
      <c r="C29" s="66" t="s">
        <v>43</v>
      </c>
      <c r="D29" s="67" t="s">
        <v>23</v>
      </c>
      <c r="E29" s="67">
        <v>10</v>
      </c>
      <c r="F29" s="68">
        <v>9.78</v>
      </c>
      <c r="G29" s="69">
        <f aca="true" t="shared" si="2" ref="G29:G37">F29*E29</f>
        <v>97.8</v>
      </c>
      <c r="H29" s="70">
        <f>F29-F29*H$2</f>
        <v>9.290999999999999</v>
      </c>
      <c r="I29" s="69">
        <f>H29*E29</f>
        <v>92.90999999999998</v>
      </c>
      <c r="J29" s="63"/>
      <c r="K29" s="71">
        <f>I29*H$4</f>
        <v>6596.609999999999</v>
      </c>
    </row>
    <row r="30" spans="1:11" ht="25.5" customHeight="1">
      <c r="A30" s="64">
        <v>2</v>
      </c>
      <c r="B30" s="67" t="s">
        <v>44</v>
      </c>
      <c r="C30" s="66" t="s">
        <v>45</v>
      </c>
      <c r="D30" s="64" t="s">
        <v>23</v>
      </c>
      <c r="E30" s="64">
        <v>2</v>
      </c>
      <c r="F30" s="68">
        <v>18.69</v>
      </c>
      <c r="G30" s="69">
        <f>F30*E30</f>
        <v>37.38</v>
      </c>
      <c r="H30" s="70">
        <f aca="true" t="shared" si="3" ref="H30:H37">F30-F30*H$2</f>
        <v>17.756</v>
      </c>
      <c r="I30" s="69">
        <f aca="true" t="shared" si="4" ref="I30:I37">H30*E30</f>
        <v>35.512</v>
      </c>
      <c r="J30" s="63"/>
      <c r="K30" s="71">
        <f aca="true" t="shared" si="5" ref="K30:K37">I30*H$4</f>
        <v>2521.35</v>
      </c>
    </row>
    <row r="31" spans="1:11" ht="25.5" customHeight="1">
      <c r="A31" s="64">
        <v>3</v>
      </c>
      <c r="B31" s="65" t="s">
        <v>46</v>
      </c>
      <c r="C31" s="66" t="s">
        <v>47</v>
      </c>
      <c r="D31" s="64" t="s">
        <v>23</v>
      </c>
      <c r="E31" s="64">
        <v>1</v>
      </c>
      <c r="F31" s="68">
        <v>23.35</v>
      </c>
      <c r="G31" s="69">
        <f t="shared" si="2"/>
        <v>23.35</v>
      </c>
      <c r="H31" s="70">
        <f t="shared" si="3"/>
        <v>22.183</v>
      </c>
      <c r="I31" s="69">
        <f t="shared" si="4"/>
        <v>22.183</v>
      </c>
      <c r="J31" s="63"/>
      <c r="K31" s="71">
        <f t="shared" si="5"/>
        <v>1574.99</v>
      </c>
    </row>
    <row r="32" spans="1:11" ht="25.5" customHeight="1">
      <c r="A32" s="64">
        <v>4</v>
      </c>
      <c r="B32" s="67" t="s">
        <v>48</v>
      </c>
      <c r="C32" s="66" t="s">
        <v>49</v>
      </c>
      <c r="D32" s="64" t="s">
        <v>23</v>
      </c>
      <c r="E32" s="64">
        <v>29</v>
      </c>
      <c r="F32" s="68">
        <v>0.911</v>
      </c>
      <c r="G32" s="69">
        <f t="shared" si="2"/>
        <v>26.419</v>
      </c>
      <c r="H32" s="70">
        <f t="shared" si="3"/>
        <v>0.865</v>
      </c>
      <c r="I32" s="69">
        <f t="shared" si="4"/>
        <v>25.085</v>
      </c>
      <c r="J32" s="63"/>
      <c r="K32" s="71">
        <f t="shared" si="5"/>
        <v>1781.04</v>
      </c>
    </row>
    <row r="33" spans="1:11" ht="13.5" customHeight="1">
      <c r="A33" s="64">
        <v>5</v>
      </c>
      <c r="B33" s="67">
        <v>13533</v>
      </c>
      <c r="C33" s="66" t="s">
        <v>50</v>
      </c>
      <c r="D33" s="64" t="s">
        <v>23</v>
      </c>
      <c r="E33" s="64">
        <v>1</v>
      </c>
      <c r="F33" s="68">
        <v>17.2</v>
      </c>
      <c r="G33" s="69">
        <f t="shared" si="2"/>
        <v>17.2</v>
      </c>
      <c r="H33" s="70">
        <f t="shared" si="3"/>
        <v>16.34</v>
      </c>
      <c r="I33" s="69">
        <f t="shared" si="4"/>
        <v>16.34</v>
      </c>
      <c r="J33" s="63"/>
      <c r="K33" s="71">
        <f t="shared" si="5"/>
        <v>1160.14</v>
      </c>
    </row>
    <row r="34" spans="1:11" ht="25.5" customHeight="1">
      <c r="A34" s="64">
        <v>6</v>
      </c>
      <c r="B34" s="67">
        <v>10067</v>
      </c>
      <c r="C34" s="66" t="s">
        <v>51</v>
      </c>
      <c r="D34" s="64" t="s">
        <v>23</v>
      </c>
      <c r="E34" s="64">
        <v>8</v>
      </c>
      <c r="F34" s="68">
        <v>0.1</v>
      </c>
      <c r="G34" s="69">
        <f t="shared" si="2"/>
        <v>0.8</v>
      </c>
      <c r="H34" s="70">
        <f t="shared" si="3"/>
        <v>0.095</v>
      </c>
      <c r="I34" s="69">
        <f t="shared" si="4"/>
        <v>0.76</v>
      </c>
      <c r="J34" s="63"/>
      <c r="K34" s="71">
        <f t="shared" si="5"/>
        <v>53.96</v>
      </c>
    </row>
    <row r="35" spans="1:11" ht="25.5" customHeight="1">
      <c r="A35" s="64">
        <v>7</v>
      </c>
      <c r="B35" s="67">
        <v>10931</v>
      </c>
      <c r="C35" s="66" t="s">
        <v>52</v>
      </c>
      <c r="D35" s="64" t="s">
        <v>23</v>
      </c>
      <c r="E35" s="72">
        <v>51</v>
      </c>
      <c r="F35" s="68">
        <v>0.11</v>
      </c>
      <c r="G35" s="69">
        <f t="shared" si="2"/>
        <v>5.61</v>
      </c>
      <c r="H35" s="70">
        <f t="shared" si="3"/>
        <v>0.105</v>
      </c>
      <c r="I35" s="69">
        <f t="shared" si="4"/>
        <v>5.3549999999999995</v>
      </c>
      <c r="J35" s="63"/>
      <c r="K35" s="71">
        <f t="shared" si="5"/>
        <v>380.21</v>
      </c>
    </row>
    <row r="36" spans="1:11" ht="25.5" customHeight="1">
      <c r="A36" s="64">
        <v>8</v>
      </c>
      <c r="B36" s="67">
        <v>13961</v>
      </c>
      <c r="C36" s="66" t="s">
        <v>53</v>
      </c>
      <c r="D36" s="64" t="s">
        <v>23</v>
      </c>
      <c r="E36" s="72">
        <v>51</v>
      </c>
      <c r="F36" s="68">
        <v>0.035</v>
      </c>
      <c r="G36" s="69">
        <f t="shared" si="2"/>
        <v>1.7850000000000001</v>
      </c>
      <c r="H36" s="70">
        <f t="shared" si="3"/>
        <v>0.033</v>
      </c>
      <c r="I36" s="69">
        <f t="shared" si="4"/>
        <v>1.683</v>
      </c>
      <c r="J36" s="63"/>
      <c r="K36" s="71">
        <f t="shared" si="5"/>
        <v>119.49</v>
      </c>
    </row>
    <row r="37" spans="1:11" ht="25.5" customHeight="1">
      <c r="A37" s="64">
        <v>9</v>
      </c>
      <c r="B37" s="67">
        <v>10941</v>
      </c>
      <c r="C37" s="66" t="s">
        <v>54</v>
      </c>
      <c r="D37" s="64" t="s">
        <v>23</v>
      </c>
      <c r="E37" s="72">
        <v>8</v>
      </c>
      <c r="F37" s="68">
        <v>0.24</v>
      </c>
      <c r="G37" s="69">
        <f t="shared" si="2"/>
        <v>1.92</v>
      </c>
      <c r="H37" s="70">
        <f t="shared" si="3"/>
        <v>0.22799999999999998</v>
      </c>
      <c r="I37" s="69">
        <f t="shared" si="4"/>
        <v>1.8239999999999998</v>
      </c>
      <c r="J37" s="63"/>
      <c r="K37" s="71">
        <f t="shared" si="5"/>
        <v>129.5</v>
      </c>
    </row>
    <row r="38" spans="1:11" ht="25.5" customHeight="1">
      <c r="A38" s="20"/>
      <c r="B38" s="20"/>
      <c r="C38" s="73" t="s">
        <v>1</v>
      </c>
      <c r="D38" s="74"/>
      <c r="E38" s="74"/>
      <c r="F38" s="75"/>
      <c r="G38" s="76">
        <f>SUM(G29:G37)</f>
        <v>212.264</v>
      </c>
      <c r="H38" s="77"/>
      <c r="I38" s="76">
        <f>SUM(I29:I37)</f>
        <v>201.652</v>
      </c>
      <c r="J38" s="63"/>
      <c r="K38" s="78">
        <f>SUM(K29:K37)</f>
        <v>14317.289999999999</v>
      </c>
    </row>
    <row r="39" spans="1:11" ht="12.75">
      <c r="A39" s="20"/>
      <c r="B39" s="20"/>
      <c r="C39" s="79" t="s">
        <v>37</v>
      </c>
      <c r="D39" s="80"/>
      <c r="E39" s="80"/>
      <c r="F39" s="81"/>
      <c r="G39" s="82">
        <f>G38*18%</f>
        <v>38.208</v>
      </c>
      <c r="H39" s="83"/>
      <c r="I39" s="82">
        <f>I38*18%</f>
        <v>36.297</v>
      </c>
      <c r="K39" s="78">
        <f>K38*18%</f>
        <v>2577.11</v>
      </c>
    </row>
    <row r="40" spans="1:11" ht="12.75">
      <c r="A40" s="20"/>
      <c r="B40" s="20"/>
      <c r="C40" s="79" t="s">
        <v>38</v>
      </c>
      <c r="D40" s="80"/>
      <c r="E40" s="80"/>
      <c r="F40" s="81"/>
      <c r="G40" s="82">
        <f>G39+G38</f>
        <v>250.472</v>
      </c>
      <c r="H40" s="83"/>
      <c r="I40" s="82">
        <f>I39+I38</f>
        <v>237.94899999999998</v>
      </c>
      <c r="K40" s="78">
        <f>K39+K38</f>
        <v>16894.399999999998</v>
      </c>
    </row>
    <row r="41" spans="1:9" ht="12.75">
      <c r="A41" s="59"/>
      <c r="B41" s="59"/>
      <c r="C41" s="59"/>
      <c r="D41" s="59"/>
      <c r="E41" s="59"/>
      <c r="F41" s="84"/>
      <c r="G41" s="84"/>
      <c r="H41" s="85"/>
      <c r="I41" s="85"/>
    </row>
  </sheetData>
  <sheetProtection selectLockedCells="1" selectUnlockedCells="1"/>
  <mergeCells count="21">
    <mergeCell ref="F1:G1"/>
    <mergeCell ref="H1:I1"/>
    <mergeCell ref="F2:G3"/>
    <mergeCell ref="H2:I3"/>
    <mergeCell ref="F4:G5"/>
    <mergeCell ref="H4:I5"/>
    <mergeCell ref="A9:C9"/>
    <mergeCell ref="A11:A13"/>
    <mergeCell ref="B11:B13"/>
    <mergeCell ref="C11:C13"/>
    <mergeCell ref="D11:D13"/>
    <mergeCell ref="E11:E13"/>
    <mergeCell ref="F11:G11"/>
    <mergeCell ref="H11:I11"/>
    <mergeCell ref="A26:A28"/>
    <mergeCell ref="B26:B28"/>
    <mergeCell ref="C26:C28"/>
    <mergeCell ref="D26:D28"/>
    <mergeCell ref="E26:E28"/>
    <mergeCell ref="F26:G26"/>
    <mergeCell ref="H26:I26"/>
  </mergeCells>
  <hyperlinks>
    <hyperlink ref="A9" r:id="rId1" display="Тел. 8905-383-12-00 факс 8452-744-083 e-mail: 744083@mail.ru"/>
  </hyperlinks>
  <printOptions/>
  <pageMargins left="0.4201388888888889" right="0.4201388888888889" top="0.75" bottom="0.75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:C6553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:C6553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 Ганюшкин</cp:lastModifiedBy>
  <dcterms:created xsi:type="dcterms:W3CDTF">2006-09-28T05:33:49Z</dcterms:created>
  <dcterms:modified xsi:type="dcterms:W3CDTF">2016-08-23T13:48:29Z</dcterms:modified>
  <cp:category/>
  <cp:version/>
  <cp:contentType/>
  <cp:contentStatus/>
  <cp:revision>3</cp:revision>
</cp:coreProperties>
</file>